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<sst xmlns="http://schemas.openxmlformats.org/spreadsheetml/2006/main" count="118" uniqueCount="16">
  <si>
    <t>CAMPEONATO FUTEBOL DA 1° DIVISÃO</t>
  </si>
  <si>
    <t>.</t>
  </si>
  <si>
    <t>1ª. Rodada</t>
  </si>
  <si>
    <t>Resultado</t>
  </si>
  <si>
    <t>Local</t>
  </si>
  <si>
    <t>Grupo</t>
  </si>
  <si>
    <t>x</t>
  </si>
  <si>
    <t>Campo Municipal</t>
  </si>
  <si>
    <t>2ª. Rodada</t>
  </si>
  <si>
    <t>3ª. Rodada</t>
  </si>
  <si>
    <t>4ª. Rodada</t>
  </si>
  <si>
    <t>5ª. Rodada</t>
  </si>
  <si>
    <t>Mandante</t>
  </si>
  <si>
    <t>Visitante</t>
  </si>
  <si>
    <t>FORMAÇÃO DE GRUPOS</t>
  </si>
  <si>
    <t>tabela - 1ª fase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</si>
</sst>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dd/mm/yy\ \(ddd\)"/>
    <numFmt numFmtId="166" formatCode="h:mm;@"/>
  </numFmts>
  <fonts count="44">
    <font>
      <sz val="10"/>
      <name val="Arial"/>
      <family val="0"/>
    </font>
    <font>
      <b/>
      <sz val="18"/>
      <color indexed="12"/>
      <name val="Algerian"/>
      <family val="5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48" applyFont="1" applyAlignment="1" applyProtection="1">
      <alignment horizontal="center" vertical="center" shrinkToFit="1"/>
      <protection locked="0"/>
    </xf>
    <xf numFmtId="0" fontId="1" fillId="0" borderId="0" xfId="48" applyFont="1" applyBorder="1" applyAlignment="1" applyProtection="1">
      <alignment horizontal="center" vertical="center" shrinkToFit="1"/>
      <protection locked="0"/>
    </xf>
    <xf numFmtId="0" fontId="3" fillId="0" borderId="0" xfId="48" applyFont="1" applyBorder="1" applyAlignment="1" applyProtection="1">
      <alignment horizontal="center" vertical="center" shrinkToFit="1"/>
      <protection locked="0"/>
    </xf>
    <xf numFmtId="164" fontId="4" fillId="0" borderId="10" xfId="0" applyNumberFormat="1" applyFont="1" applyBorder="1" applyAlignment="1" applyProtection="1">
      <alignment vertical="center" shrinkToFit="1"/>
      <protection locked="0"/>
    </xf>
    <xf numFmtId="165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166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165" fontId="7" fillId="34" borderId="10" xfId="0" applyNumberFormat="1" applyFont="1" applyFill="1" applyBorder="1" applyAlignment="1" applyProtection="1">
      <alignment horizontal="center" vertical="center" shrinkToFit="1"/>
      <protection locked="0"/>
    </xf>
    <xf numFmtId="166" fontId="7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12" xfId="0" applyFont="1" applyFill="1" applyBorder="1" applyAlignment="1" applyProtection="1">
      <alignment horizontal="center" vertical="center" shrinkToFit="1"/>
      <protection locked="0"/>
    </xf>
    <xf numFmtId="0" fontId="7" fillId="34" borderId="10" xfId="0" applyFont="1" applyFill="1" applyBorder="1" applyAlignment="1" applyProtection="1">
      <alignment horizontal="right" vertical="center" shrinkToFit="1"/>
      <protection/>
    </xf>
    <xf numFmtId="16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34" borderId="10" xfId="0" applyFont="1" applyFill="1" applyBorder="1" applyAlignment="1" applyProtection="1">
      <alignment horizontal="left" vertical="center" shrinkToFit="1"/>
      <protection/>
    </xf>
    <xf numFmtId="0" fontId="7" fillId="34" borderId="10" xfId="0" applyFont="1" applyFill="1" applyBorder="1" applyAlignment="1" applyProtection="1">
      <alignment vertical="center" shrinkToFit="1"/>
      <protection locked="0"/>
    </xf>
    <xf numFmtId="0" fontId="7" fillId="35" borderId="1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7" fillId="34" borderId="1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NumberFormat="1" applyAlignment="1" applyProtection="1">
      <alignment vertical="center" shrinkToFit="1"/>
      <protection locked="0"/>
    </xf>
    <xf numFmtId="165" fontId="0" fillId="0" borderId="0" xfId="0" applyNumberFormat="1" applyAlignment="1" applyProtection="1">
      <alignment vertical="center" shrinkToFit="1"/>
      <protection locked="0"/>
    </xf>
    <xf numFmtId="166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1" fillId="0" borderId="15" xfId="48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1" fillId="0" borderId="0" xfId="48" applyFont="1" applyAlignment="1" applyProtection="1">
      <alignment horizontal="right" vertical="center" shrinkToFit="1"/>
      <protection locked="0"/>
    </xf>
    <xf numFmtId="0" fontId="1" fillId="0" borderId="0" xfId="48" applyFont="1" applyBorder="1" applyAlignment="1" applyProtection="1">
      <alignment horizontal="center" vertical="center" shrinkToFit="1"/>
      <protection locked="0"/>
    </xf>
    <xf numFmtId="0" fontId="1" fillId="0" borderId="15" xfId="48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rasileirao200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6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657225</xdr:colOff>
      <xdr:row>1</xdr:row>
      <xdr:rowOff>314325</xdr:rowOff>
    </xdr:to>
    <xdr:pic>
      <xdr:nvPicPr>
        <xdr:cNvPr id="1" name="Picture 1" descr="brazão jaú 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</xdr:row>
      <xdr:rowOff>57150</xdr:rowOff>
    </xdr:from>
    <xdr:to>
      <xdr:col>11</xdr:col>
      <xdr:colOff>66675</xdr:colOff>
      <xdr:row>6</xdr:row>
      <xdr:rowOff>409575</xdr:rowOff>
    </xdr:to>
    <xdr:pic>
      <xdr:nvPicPr>
        <xdr:cNvPr id="2" name="Picture 2" descr="imag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47750"/>
          <a:ext cx="5991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lomares\Meus%20documentos\Downloads\Controle_Geral_2014_(1%20Div%2029_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ATLETAS"/>
      <sheetName val="Equipes"/>
      <sheetName val="res"/>
      <sheetName val="TABELA"/>
      <sheetName val="TAB"/>
      <sheetName val="TAB (01)"/>
      <sheetName val="TAB (02)"/>
      <sheetName val="TAB (03)"/>
      <sheetName val="CLA_Geral"/>
      <sheetName val="CLA_1ª F"/>
      <sheetName val="CLA_2ª F"/>
      <sheetName val="CLA_3ª F"/>
      <sheetName val="Sumula Campo"/>
      <sheetName val="Artilheiros"/>
      <sheetName val="Cartão Amarelo"/>
      <sheetName val="Cartão Vermelho"/>
      <sheetName val="a (1)"/>
      <sheetName val="A (2)"/>
      <sheetName val="a (3)"/>
      <sheetName val="A (4)"/>
      <sheetName val="a (5)"/>
      <sheetName val="a (6)"/>
      <sheetName val="a (7)"/>
      <sheetName val="a (8)"/>
      <sheetName val="A (9)"/>
      <sheetName val="A (10)"/>
    </sheetNames>
    <sheetDataSet>
      <sheetData sheetId="2">
        <row r="4">
          <cell r="A4">
            <v>1</v>
          </cell>
          <cell r="B4" t="str">
            <v>Nova Geração</v>
          </cell>
          <cell r="C4" t="str">
            <v>Único</v>
          </cell>
        </row>
        <row r="5">
          <cell r="A5">
            <v>2</v>
          </cell>
          <cell r="B5" t="str">
            <v>Frutas Boca Rica/ Malibú</v>
          </cell>
          <cell r="C5" t="str">
            <v>Único</v>
          </cell>
        </row>
        <row r="6">
          <cell r="A6">
            <v>3</v>
          </cell>
          <cell r="B6" t="str">
            <v>Santa Helena/ Sport Paraná</v>
          </cell>
          <cell r="C6" t="str">
            <v>Único</v>
          </cell>
        </row>
        <row r="7">
          <cell r="A7">
            <v>4</v>
          </cell>
          <cell r="B7" t="str">
            <v>Vila Maria</v>
          </cell>
          <cell r="C7" t="str">
            <v>Único</v>
          </cell>
        </row>
        <row r="8">
          <cell r="A8">
            <v>5</v>
          </cell>
          <cell r="B8" t="str">
            <v>Garoa</v>
          </cell>
          <cell r="C8" t="str">
            <v>Único</v>
          </cell>
        </row>
        <row r="9">
          <cell r="A9">
            <v>6</v>
          </cell>
          <cell r="B9" t="str">
            <v>AD Concha de Ouro</v>
          </cell>
          <cell r="C9" t="str">
            <v>Único</v>
          </cell>
        </row>
        <row r="10">
          <cell r="A10">
            <v>7</v>
          </cell>
          <cell r="B10" t="str">
            <v>Peccioli</v>
          </cell>
          <cell r="C10" t="str">
            <v>Único</v>
          </cell>
        </row>
        <row r="11">
          <cell r="A11">
            <v>8</v>
          </cell>
          <cell r="B11" t="str">
            <v>Grêmio da Vila XV</v>
          </cell>
          <cell r="C11" t="str">
            <v>Único</v>
          </cell>
        </row>
        <row r="12">
          <cell r="A12">
            <v>9</v>
          </cell>
          <cell r="B12" t="str">
            <v>AA Laranja Mecânica</v>
          </cell>
          <cell r="C12" t="str">
            <v>Único</v>
          </cell>
        </row>
        <row r="13">
          <cell r="A13">
            <v>10</v>
          </cell>
          <cell r="B13" t="str">
            <v>DC/ Pouso Alegre</v>
          </cell>
          <cell r="C13" t="str">
            <v>Único</v>
          </cell>
        </row>
        <row r="14">
          <cell r="A14">
            <v>11</v>
          </cell>
          <cell r="B14" t="str">
            <v>Primeiro Colocado</v>
          </cell>
          <cell r="C14" t="str">
            <v>Semi 01</v>
          </cell>
        </row>
        <row r="15">
          <cell r="A15">
            <v>12</v>
          </cell>
          <cell r="B15" t="str">
            <v>Quarto Colocado</v>
          </cell>
          <cell r="C15" t="str">
            <v>Semi 01</v>
          </cell>
        </row>
        <row r="16">
          <cell r="A16">
            <v>13</v>
          </cell>
          <cell r="B16" t="str">
            <v>Segundo Colocado</v>
          </cell>
          <cell r="C16" t="str">
            <v>Semi 02</v>
          </cell>
        </row>
        <row r="17">
          <cell r="A17">
            <v>14</v>
          </cell>
          <cell r="B17" t="str">
            <v>Terceiro Colocado</v>
          </cell>
          <cell r="C17" t="str">
            <v>Semi 02</v>
          </cell>
        </row>
        <row r="18">
          <cell r="A18">
            <v>15</v>
          </cell>
          <cell r="B18" t="str">
            <v>Vencedor do Semi 01</v>
          </cell>
          <cell r="C18" t="str">
            <v>Final</v>
          </cell>
        </row>
        <row r="19">
          <cell r="A19">
            <v>16</v>
          </cell>
          <cell r="B19" t="str">
            <v>Vencedor do Semi 02</v>
          </cell>
          <cell r="C19" t="str">
            <v>Final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K38" sqref="K38"/>
    </sheetView>
  </sheetViews>
  <sheetFormatPr defaultColWidth="9.140625" defaultRowHeight="12.75"/>
  <cols>
    <col min="1" max="1" width="3.00390625" style="24" bestFit="1" customWidth="1"/>
    <col min="2" max="2" width="13.28125" style="25" customWidth="1"/>
    <col min="3" max="3" width="5.8515625" style="26" customWidth="1"/>
    <col min="4" max="4" width="2.7109375" style="27" hidden="1" customWidth="1"/>
    <col min="5" max="5" width="23.28125" style="28" customWidth="1"/>
    <col min="6" max="6" width="3.8515625" style="29" customWidth="1"/>
    <col min="7" max="7" width="2.28125" style="29" bestFit="1" customWidth="1"/>
    <col min="8" max="8" width="3.8515625" style="29" customWidth="1"/>
    <col min="9" max="9" width="23.28125" style="28" customWidth="1"/>
    <col min="10" max="10" width="2.7109375" style="27" hidden="1" customWidth="1"/>
    <col min="11" max="11" width="12.421875" style="30" customWidth="1"/>
    <col min="12" max="12" width="4.28125" style="30" customWidth="1"/>
  </cols>
  <sheetData>
    <row r="1" spans="1:12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</row>
    <row r="2" spans="1:12" ht="26.25" thickBot="1">
      <c r="A2" s="38">
        <v>2014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"/>
    </row>
    <row r="3" spans="1:12" ht="25.5">
      <c r="A3" s="34"/>
      <c r="B3" s="34"/>
      <c r="C3" s="34"/>
      <c r="D3" s="34"/>
      <c r="E3" s="39" t="s">
        <v>14</v>
      </c>
      <c r="F3" s="39"/>
      <c r="G3" s="39"/>
      <c r="H3" s="39"/>
      <c r="I3" s="39"/>
      <c r="J3" s="34"/>
      <c r="K3" s="34"/>
      <c r="L3" s="3"/>
    </row>
    <row r="4" spans="1:12" ht="25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25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5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3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30.75" customHeight="1">
      <c r="A8" s="2"/>
      <c r="B8" s="2"/>
      <c r="C8" s="2"/>
      <c r="D8" s="2"/>
      <c r="E8" s="38" t="s">
        <v>15</v>
      </c>
      <c r="F8" s="38"/>
      <c r="G8" s="38"/>
      <c r="H8" s="38"/>
      <c r="I8" s="38"/>
      <c r="J8" s="2"/>
      <c r="K8" s="2"/>
      <c r="L8" s="3"/>
    </row>
    <row r="9" spans="1:12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</row>
    <row r="10" spans="1:12" ht="15.75">
      <c r="A10" s="4" t="s">
        <v>1</v>
      </c>
      <c r="B10" s="5" t="s">
        <v>2</v>
      </c>
      <c r="C10" s="6"/>
      <c r="D10" s="7"/>
      <c r="E10" s="31" t="s">
        <v>12</v>
      </c>
      <c r="F10" s="8" t="s">
        <v>3</v>
      </c>
      <c r="G10" s="32"/>
      <c r="H10" s="33"/>
      <c r="I10" s="31" t="s">
        <v>13</v>
      </c>
      <c r="J10" s="9"/>
      <c r="K10" s="10" t="s">
        <v>4</v>
      </c>
      <c r="L10" s="11" t="s">
        <v>5</v>
      </c>
    </row>
    <row r="11" spans="1:12" ht="15.75">
      <c r="A11" s="4">
        <v>1</v>
      </c>
      <c r="B11" s="12">
        <v>41678</v>
      </c>
      <c r="C11" s="13">
        <v>0.5833333333333334</v>
      </c>
      <c r="D11" s="14">
        <v>9</v>
      </c>
      <c r="E11" s="15" t="str">
        <f>IF(IV$1&gt;IV$2,"x",VLOOKUP(D11,'[1]Equipes'!A$4:F$20,2,0))</f>
        <v>AA Laranja Mecânica</v>
      </c>
      <c r="F11" s="16" t="s">
        <v>1</v>
      </c>
      <c r="G11" s="17" t="s">
        <v>6</v>
      </c>
      <c r="H11" s="16" t="s">
        <v>1</v>
      </c>
      <c r="I11" s="18" t="str">
        <f>IF(IV$1&gt;IV$2,"x",VLOOKUP(J11,'[1]Equipes'!A$4:F$20,2,0))</f>
        <v>Grêmio da Vila XV</v>
      </c>
      <c r="J11" s="14">
        <v>8</v>
      </c>
      <c r="K11" s="19" t="s">
        <v>7</v>
      </c>
      <c r="L11" s="20">
        <v>2</v>
      </c>
    </row>
    <row r="12" spans="1:12" ht="15.75">
      <c r="A12" s="4">
        <v>2</v>
      </c>
      <c r="B12" s="12">
        <v>41678</v>
      </c>
      <c r="C12" s="13">
        <v>0.6527777777777778</v>
      </c>
      <c r="D12" s="14">
        <v>7</v>
      </c>
      <c r="E12" s="15" t="str">
        <f>IF(IV$1&gt;IV$2,"x",VLOOKUP(D12,'[1]Equipes'!A$4:F$20,2,0))</f>
        <v>Peccioli</v>
      </c>
      <c r="F12" s="16" t="s">
        <v>1</v>
      </c>
      <c r="G12" s="17" t="s">
        <v>6</v>
      </c>
      <c r="H12" s="16" t="s">
        <v>1</v>
      </c>
      <c r="I12" s="18" t="str">
        <f>IF(IV$1&gt;IV$2,"x",VLOOKUP(J12,'[1]Equipes'!A$4:F$20,2,0))</f>
        <v>DC/ Pouso Alegre</v>
      </c>
      <c r="J12" s="14">
        <v>10</v>
      </c>
      <c r="K12" s="19" t="s">
        <v>7</v>
      </c>
      <c r="L12" s="20">
        <v>2</v>
      </c>
    </row>
    <row r="13" spans="1:12" ht="15.75">
      <c r="A13" s="4">
        <v>3</v>
      </c>
      <c r="B13" s="12">
        <v>41679</v>
      </c>
      <c r="C13" s="13">
        <v>0.3333333333333333</v>
      </c>
      <c r="D13" s="21">
        <v>3</v>
      </c>
      <c r="E13" s="15" t="str">
        <f>IF(IV$1&gt;IV$2,"x",VLOOKUP(D13,'[1]Equipes'!A$4:F$20,2,0))</f>
        <v>Santa Helena/ Sport Paraná</v>
      </c>
      <c r="F13" s="16" t="s">
        <v>1</v>
      </c>
      <c r="G13" s="17" t="s">
        <v>6</v>
      </c>
      <c r="H13" s="16" t="s">
        <v>1</v>
      </c>
      <c r="I13" s="18" t="str">
        <f>IF(IV$1&gt;IV$2,"x",VLOOKUP(J13,'[1]Equipes'!A$4:F$20,2,0))</f>
        <v>Nova Geração</v>
      </c>
      <c r="J13" s="21">
        <v>1</v>
      </c>
      <c r="K13" s="19" t="s">
        <v>7</v>
      </c>
      <c r="L13" s="22">
        <v>1</v>
      </c>
    </row>
    <row r="14" spans="1:12" ht="15.75">
      <c r="A14" s="4">
        <v>4</v>
      </c>
      <c r="B14" s="12">
        <v>41679</v>
      </c>
      <c r="C14" s="13">
        <v>0.40277777777777773</v>
      </c>
      <c r="D14" s="21">
        <v>5</v>
      </c>
      <c r="E14" s="15" t="str">
        <f>IF(IV$1&gt;IV$2,"x",VLOOKUP(D14,'[1]Equipes'!A$4:F$20,2,0))</f>
        <v>Garoa</v>
      </c>
      <c r="F14" s="16" t="s">
        <v>1</v>
      </c>
      <c r="G14" s="17" t="s">
        <v>6</v>
      </c>
      <c r="H14" s="16" t="s">
        <v>1</v>
      </c>
      <c r="I14" s="18" t="str">
        <f>IF(IV$1&gt;IV$2,"x",VLOOKUP(J14,'[1]Equipes'!A$4:F$20,2,0))</f>
        <v>Vila Maria</v>
      </c>
      <c r="J14" s="21">
        <v>4</v>
      </c>
      <c r="K14" s="19" t="s">
        <v>7</v>
      </c>
      <c r="L14" s="22">
        <v>1</v>
      </c>
    </row>
    <row r="15" spans="1:12" ht="15.75">
      <c r="A15" s="4" t="s">
        <v>1</v>
      </c>
      <c r="B15" s="5" t="s">
        <v>8</v>
      </c>
      <c r="C15" s="6"/>
      <c r="D15" s="7"/>
      <c r="E15" s="31" t="s">
        <v>12</v>
      </c>
      <c r="F15" s="8" t="s">
        <v>3</v>
      </c>
      <c r="G15" s="32"/>
      <c r="H15" s="33"/>
      <c r="I15" s="31" t="s">
        <v>13</v>
      </c>
      <c r="J15" s="9"/>
      <c r="K15" s="10" t="s">
        <v>4</v>
      </c>
      <c r="L15" s="11" t="s">
        <v>5</v>
      </c>
    </row>
    <row r="16" spans="1:12" ht="15.75">
      <c r="A16" s="4">
        <v>5</v>
      </c>
      <c r="B16" s="12">
        <v>41685</v>
      </c>
      <c r="C16" s="13">
        <v>0.5833333333333334</v>
      </c>
      <c r="D16" s="21">
        <v>4</v>
      </c>
      <c r="E16" s="15" t="str">
        <f>IF(IV$1&gt;IV$2,"x",VLOOKUP(D16,'[1]Equipes'!A$4:F$20,2,0))</f>
        <v>Vila Maria</v>
      </c>
      <c r="F16" s="16" t="s">
        <v>1</v>
      </c>
      <c r="G16" s="17" t="s">
        <v>6</v>
      </c>
      <c r="H16" s="16" t="s">
        <v>1</v>
      </c>
      <c r="I16" s="18" t="str">
        <f>IF(IV$1&gt;IV$2,"x",VLOOKUP(J16,'[1]Equipes'!A$4:F$20,2,0))</f>
        <v>Santa Helena/ Sport Paraná</v>
      </c>
      <c r="J16" s="21">
        <v>3</v>
      </c>
      <c r="K16" s="19" t="s">
        <v>7</v>
      </c>
      <c r="L16" s="22">
        <v>1</v>
      </c>
    </row>
    <row r="17" spans="1:12" ht="15.75">
      <c r="A17" s="4">
        <v>6</v>
      </c>
      <c r="B17" s="12">
        <v>41685</v>
      </c>
      <c r="C17" s="13">
        <v>0.6527777777777778</v>
      </c>
      <c r="D17" s="23">
        <v>2</v>
      </c>
      <c r="E17" s="15" t="str">
        <f>IF(IV$1&gt;IV$2,"x",VLOOKUP(D17,'[1]Equipes'!A$4:F$20,2,0))</f>
        <v>Frutas Boca Rica/ Malibú</v>
      </c>
      <c r="F17" s="16" t="s">
        <v>1</v>
      </c>
      <c r="G17" s="17" t="s">
        <v>6</v>
      </c>
      <c r="H17" s="16" t="s">
        <v>1</v>
      </c>
      <c r="I17" s="18" t="str">
        <f>IF(IV$1&gt;IV$2,"x",VLOOKUP(J17,'[1]Equipes'!A$4:F$20,2,0))</f>
        <v>Garoa</v>
      </c>
      <c r="J17" s="23">
        <v>5</v>
      </c>
      <c r="K17" s="19" t="s">
        <v>7</v>
      </c>
      <c r="L17" s="22">
        <v>1</v>
      </c>
    </row>
    <row r="18" spans="1:12" ht="15.75">
      <c r="A18" s="4">
        <v>7</v>
      </c>
      <c r="B18" s="12">
        <v>41686</v>
      </c>
      <c r="C18" s="13">
        <v>0.3333333333333333</v>
      </c>
      <c r="D18" s="14">
        <v>8</v>
      </c>
      <c r="E18" s="15" t="str">
        <f>IF(IV$1&gt;IV$2,"x",VLOOKUP(D18,'[1]Equipes'!A$4:F$20,2,0))</f>
        <v>Grêmio da Vila XV</v>
      </c>
      <c r="F18" s="16" t="s">
        <v>1</v>
      </c>
      <c r="G18" s="17" t="s">
        <v>6</v>
      </c>
      <c r="H18" s="16" t="s">
        <v>1</v>
      </c>
      <c r="I18" s="18" t="str">
        <f>IF(IV$1&gt;IV$2,"x",VLOOKUP(J18,'[1]Equipes'!A$4:F$20,2,0))</f>
        <v>AD Concha de Ouro</v>
      </c>
      <c r="J18" s="14">
        <v>6</v>
      </c>
      <c r="K18" s="19" t="s">
        <v>7</v>
      </c>
      <c r="L18" s="20">
        <v>2</v>
      </c>
    </row>
    <row r="19" spans="1:12" ht="15.75">
      <c r="A19" s="4">
        <v>8</v>
      </c>
      <c r="B19" s="12">
        <v>41686</v>
      </c>
      <c r="C19" s="13">
        <v>0.40277777777777773</v>
      </c>
      <c r="D19" s="14">
        <v>10</v>
      </c>
      <c r="E19" s="15" t="str">
        <f>IF(IV$1&gt;IV$2,"x",VLOOKUP(D19,'[1]Equipes'!A$4:F$20,2,0))</f>
        <v>DC/ Pouso Alegre</v>
      </c>
      <c r="F19" s="16" t="s">
        <v>1</v>
      </c>
      <c r="G19" s="17" t="s">
        <v>6</v>
      </c>
      <c r="H19" s="16" t="s">
        <v>1</v>
      </c>
      <c r="I19" s="18" t="str">
        <f>IF(IV$1&gt;IV$2,"x",VLOOKUP(J19,'[1]Equipes'!A$4:F$20,2,0))</f>
        <v>AA Laranja Mecânica</v>
      </c>
      <c r="J19" s="14">
        <v>9</v>
      </c>
      <c r="K19" s="19" t="s">
        <v>7</v>
      </c>
      <c r="L19" s="20">
        <v>2</v>
      </c>
    </row>
    <row r="20" spans="1:12" ht="15.75">
      <c r="A20" s="4" t="s">
        <v>1</v>
      </c>
      <c r="B20" s="5" t="s">
        <v>9</v>
      </c>
      <c r="C20" s="6"/>
      <c r="D20" s="7"/>
      <c r="E20" s="31" t="s">
        <v>12</v>
      </c>
      <c r="F20" s="8" t="s">
        <v>3</v>
      </c>
      <c r="G20" s="32"/>
      <c r="H20" s="33"/>
      <c r="I20" s="31" t="s">
        <v>13</v>
      </c>
      <c r="J20" s="9"/>
      <c r="K20" s="10" t="s">
        <v>4</v>
      </c>
      <c r="L20" s="11" t="s">
        <v>5</v>
      </c>
    </row>
    <row r="21" spans="1:12" ht="15.75">
      <c r="A21" s="4">
        <v>9</v>
      </c>
      <c r="B21" s="12">
        <v>41692</v>
      </c>
      <c r="C21" s="13">
        <v>0.5416666666666666</v>
      </c>
      <c r="D21" s="14">
        <v>6</v>
      </c>
      <c r="E21" s="15" t="str">
        <f>IF(IV$1&gt;IV$2,"x",VLOOKUP(D21,'[1]Equipes'!A$4:F$20,2,0))</f>
        <v>AD Concha de Ouro</v>
      </c>
      <c r="F21" s="16" t="s">
        <v>1</v>
      </c>
      <c r="G21" s="17" t="s">
        <v>6</v>
      </c>
      <c r="H21" s="16" t="s">
        <v>1</v>
      </c>
      <c r="I21" s="18" t="str">
        <f>IF(IV$1&gt;IV$2,"x",VLOOKUP(J21,'[1]Equipes'!A$4:F$20,2,0))</f>
        <v>DC/ Pouso Alegre</v>
      </c>
      <c r="J21" s="14">
        <v>10</v>
      </c>
      <c r="K21" s="19" t="s">
        <v>7</v>
      </c>
      <c r="L21" s="20">
        <v>2</v>
      </c>
    </row>
    <row r="22" spans="1:12" ht="15.75">
      <c r="A22" s="4">
        <v>10</v>
      </c>
      <c r="B22" s="12">
        <v>41692</v>
      </c>
      <c r="C22" s="13">
        <v>0.611111111111111</v>
      </c>
      <c r="D22" s="14">
        <v>9</v>
      </c>
      <c r="E22" s="15" t="str">
        <f>IF(IV$1&gt;IV$2,"x",VLOOKUP(D22,'[1]Equipes'!A$4:F$20,2,0))</f>
        <v>AA Laranja Mecânica</v>
      </c>
      <c r="F22" s="16" t="s">
        <v>1</v>
      </c>
      <c r="G22" s="17" t="s">
        <v>6</v>
      </c>
      <c r="H22" s="16" t="s">
        <v>1</v>
      </c>
      <c r="I22" s="18" t="str">
        <f>IF(IV$1&gt;IV$2,"x",VLOOKUP(J22,'[1]Equipes'!A$4:F$20,2,0))</f>
        <v>Peccioli</v>
      </c>
      <c r="J22" s="14">
        <v>7</v>
      </c>
      <c r="K22" s="19" t="s">
        <v>7</v>
      </c>
      <c r="L22" s="20">
        <v>2</v>
      </c>
    </row>
    <row r="23" spans="1:12" ht="15.75">
      <c r="A23" s="4">
        <v>11</v>
      </c>
      <c r="B23" s="12">
        <v>41693</v>
      </c>
      <c r="C23" s="13">
        <v>0.3333333333333333</v>
      </c>
      <c r="D23" s="21">
        <v>1</v>
      </c>
      <c r="E23" s="15" t="str">
        <f>IF(IV$1&gt;IV$2,"x",VLOOKUP(D23,'[1]Equipes'!A$4:F$20,2,0))</f>
        <v>Nova Geração</v>
      </c>
      <c r="F23" s="16" t="s">
        <v>1</v>
      </c>
      <c r="G23" s="17" t="s">
        <v>6</v>
      </c>
      <c r="H23" s="16" t="s">
        <v>1</v>
      </c>
      <c r="I23" s="18" t="str">
        <f>IF(IV$1&gt;IV$2,"x",VLOOKUP(J23,'[1]Equipes'!A$4:F$20,2,0))</f>
        <v>Garoa</v>
      </c>
      <c r="J23" s="21">
        <v>5</v>
      </c>
      <c r="K23" s="19" t="s">
        <v>7</v>
      </c>
      <c r="L23" s="22">
        <v>1</v>
      </c>
    </row>
    <row r="24" spans="1:12" ht="15.75">
      <c r="A24" s="4">
        <v>12</v>
      </c>
      <c r="B24" s="12">
        <v>41693</v>
      </c>
      <c r="C24" s="13">
        <v>0.40277777777777773</v>
      </c>
      <c r="D24" s="21">
        <v>4</v>
      </c>
      <c r="E24" s="15" t="str">
        <f>IF(IV$1&gt;IV$2,"x",VLOOKUP(D24,'[1]Equipes'!A$4:F$20,2,0))</f>
        <v>Vila Maria</v>
      </c>
      <c r="F24" s="16" t="s">
        <v>1</v>
      </c>
      <c r="G24" s="17" t="s">
        <v>6</v>
      </c>
      <c r="H24" s="16" t="s">
        <v>1</v>
      </c>
      <c r="I24" s="18" t="str">
        <f>IF(IV$1&gt;IV$2,"x",VLOOKUP(J24,'[1]Equipes'!A$4:F$20,2,0))</f>
        <v>Frutas Boca Rica/ Malibú</v>
      </c>
      <c r="J24" s="21">
        <v>2</v>
      </c>
      <c r="K24" s="19" t="s">
        <v>7</v>
      </c>
      <c r="L24" s="22">
        <v>1</v>
      </c>
    </row>
    <row r="25" spans="1:12" ht="15.75">
      <c r="A25" s="4" t="s">
        <v>1</v>
      </c>
      <c r="B25" s="5" t="s">
        <v>10</v>
      </c>
      <c r="C25" s="6"/>
      <c r="D25" s="7"/>
      <c r="E25" s="31" t="s">
        <v>12</v>
      </c>
      <c r="F25" s="8" t="s">
        <v>3</v>
      </c>
      <c r="G25" s="32"/>
      <c r="H25" s="33"/>
      <c r="I25" s="31" t="s">
        <v>13</v>
      </c>
      <c r="J25" s="9"/>
      <c r="K25" s="10" t="s">
        <v>4</v>
      </c>
      <c r="L25" s="11" t="s">
        <v>5</v>
      </c>
    </row>
    <row r="26" spans="1:12" ht="15.75">
      <c r="A26" s="4">
        <v>13</v>
      </c>
      <c r="B26" s="12">
        <v>41706</v>
      </c>
      <c r="C26" s="13">
        <v>0.5416666666666666</v>
      </c>
      <c r="D26" s="21">
        <v>5</v>
      </c>
      <c r="E26" s="15" t="str">
        <f>IF(IV$1&gt;IV$2,"x",VLOOKUP(D26,'[1]Equipes'!A$4:F$20,2,0))</f>
        <v>Garoa</v>
      </c>
      <c r="F26" s="16" t="s">
        <v>1</v>
      </c>
      <c r="G26" s="17" t="s">
        <v>6</v>
      </c>
      <c r="H26" s="16" t="s">
        <v>1</v>
      </c>
      <c r="I26" s="18" t="str">
        <f>IF(IV$1&gt;IV$2,"x",VLOOKUP(J26,'[1]Equipes'!A$4:F$20,2,0))</f>
        <v>Santa Helena/ Sport Paraná</v>
      </c>
      <c r="J26" s="21">
        <v>3</v>
      </c>
      <c r="K26" s="19" t="s">
        <v>7</v>
      </c>
      <c r="L26" s="22">
        <v>1</v>
      </c>
    </row>
    <row r="27" spans="1:12" ht="15.75">
      <c r="A27" s="4">
        <v>14</v>
      </c>
      <c r="B27" s="12">
        <v>41706</v>
      </c>
      <c r="C27" s="13">
        <v>0.611111111111111</v>
      </c>
      <c r="D27" s="21">
        <v>2</v>
      </c>
      <c r="E27" s="15" t="str">
        <f>IF(IV$1&gt;IV$2,"x",VLOOKUP(D27,'[1]Equipes'!A$4:F$20,2,0))</f>
        <v>Frutas Boca Rica/ Malibú</v>
      </c>
      <c r="F27" s="16" t="s">
        <v>1</v>
      </c>
      <c r="G27" s="17" t="s">
        <v>6</v>
      </c>
      <c r="H27" s="16" t="s">
        <v>1</v>
      </c>
      <c r="I27" s="18" t="str">
        <f>IF(IV$1&gt;IV$2,"x",VLOOKUP(J27,'[1]Equipes'!A$4:F$20,2,0))</f>
        <v>Nova Geração</v>
      </c>
      <c r="J27" s="21">
        <v>1</v>
      </c>
      <c r="K27" s="19" t="s">
        <v>7</v>
      </c>
      <c r="L27" s="22">
        <v>1</v>
      </c>
    </row>
    <row r="28" spans="1:12" ht="15.75">
      <c r="A28" s="4">
        <v>15</v>
      </c>
      <c r="B28" s="12">
        <v>41707</v>
      </c>
      <c r="C28" s="13">
        <v>0.3333333333333333</v>
      </c>
      <c r="D28" s="14">
        <v>10</v>
      </c>
      <c r="E28" s="15" t="str">
        <f>IF(IV$1&gt;IV$2,"x",VLOOKUP(D28,'[1]Equipes'!A$4:F$20,2,0))</f>
        <v>DC/ Pouso Alegre</v>
      </c>
      <c r="F28" s="16" t="s">
        <v>1</v>
      </c>
      <c r="G28" s="17" t="s">
        <v>6</v>
      </c>
      <c r="H28" s="16" t="s">
        <v>1</v>
      </c>
      <c r="I28" s="18" t="str">
        <f>IF(IV$1&gt;IV$2,"x",VLOOKUP(J28,'[1]Equipes'!A$4:F$20,2,0))</f>
        <v>Grêmio da Vila XV</v>
      </c>
      <c r="J28" s="14">
        <v>8</v>
      </c>
      <c r="K28" s="19" t="s">
        <v>7</v>
      </c>
      <c r="L28" s="20">
        <v>2</v>
      </c>
    </row>
    <row r="29" spans="1:12" ht="15.75">
      <c r="A29" s="4">
        <v>16</v>
      </c>
      <c r="B29" s="12">
        <v>41707</v>
      </c>
      <c r="C29" s="13">
        <v>0.40277777777777773</v>
      </c>
      <c r="D29" s="14">
        <v>7</v>
      </c>
      <c r="E29" s="15" t="str">
        <f>IF(IV$1&gt;IV$2,"x",VLOOKUP(D29,'[1]Equipes'!A$4:F$20,2,0))</f>
        <v>Peccioli</v>
      </c>
      <c r="F29" s="16" t="s">
        <v>1</v>
      </c>
      <c r="G29" s="17" t="s">
        <v>6</v>
      </c>
      <c r="H29" s="16" t="s">
        <v>1</v>
      </c>
      <c r="I29" s="18" t="str">
        <f>IF(IV$1&gt;IV$2,"x",VLOOKUP(J29,'[1]Equipes'!A$4:F$20,2,0))</f>
        <v>AD Concha de Ouro</v>
      </c>
      <c r="J29" s="14">
        <v>6</v>
      </c>
      <c r="K29" s="19" t="s">
        <v>7</v>
      </c>
      <c r="L29" s="20">
        <v>2</v>
      </c>
    </row>
    <row r="30" spans="1:12" ht="15.75">
      <c r="A30" s="4" t="s">
        <v>1</v>
      </c>
      <c r="B30" s="5" t="s">
        <v>11</v>
      </c>
      <c r="C30" s="6"/>
      <c r="D30" s="7"/>
      <c r="E30" s="31" t="s">
        <v>12</v>
      </c>
      <c r="F30" s="8" t="s">
        <v>3</v>
      </c>
      <c r="G30" s="32"/>
      <c r="H30" s="33"/>
      <c r="I30" s="31" t="s">
        <v>13</v>
      </c>
      <c r="J30" s="9"/>
      <c r="K30" s="10" t="s">
        <v>4</v>
      </c>
      <c r="L30" s="11" t="s">
        <v>5</v>
      </c>
    </row>
    <row r="31" spans="1:12" ht="15.75">
      <c r="A31" s="4">
        <v>17</v>
      </c>
      <c r="B31" s="12">
        <v>41713</v>
      </c>
      <c r="C31" s="13">
        <v>0.5416666666666666</v>
      </c>
      <c r="D31" s="14">
        <v>8</v>
      </c>
      <c r="E31" s="15" t="str">
        <f>IF(IV$1&gt;IV$2,"x",VLOOKUP(D31,'[1]Equipes'!A$4:F$20,2,0))</f>
        <v>Grêmio da Vila XV</v>
      </c>
      <c r="F31" s="16" t="s">
        <v>1</v>
      </c>
      <c r="G31" s="17" t="s">
        <v>6</v>
      </c>
      <c r="H31" s="16" t="s">
        <v>1</v>
      </c>
      <c r="I31" s="18" t="str">
        <f>IF(IV$1&gt;IV$2,"x",VLOOKUP(J31,'[1]Equipes'!A$4:F$20,2,0))</f>
        <v>Peccioli</v>
      </c>
      <c r="J31" s="14">
        <v>7</v>
      </c>
      <c r="K31" s="19" t="s">
        <v>7</v>
      </c>
      <c r="L31" s="20">
        <v>2</v>
      </c>
    </row>
    <row r="32" spans="1:12" ht="15.75">
      <c r="A32" s="4">
        <v>18</v>
      </c>
      <c r="B32" s="12">
        <v>41713</v>
      </c>
      <c r="C32" s="13">
        <v>0.611111111111111</v>
      </c>
      <c r="D32" s="14">
        <v>6</v>
      </c>
      <c r="E32" s="15" t="str">
        <f>IF(IV$1&gt;IV$2,"x",VLOOKUP(D32,'[1]Equipes'!A$4:F$20,2,0))</f>
        <v>AD Concha de Ouro</v>
      </c>
      <c r="F32" s="16" t="s">
        <v>1</v>
      </c>
      <c r="G32" s="17" t="s">
        <v>6</v>
      </c>
      <c r="H32" s="16" t="s">
        <v>1</v>
      </c>
      <c r="I32" s="18" t="str">
        <f>IF(IV$1&gt;IV$2,"x",VLOOKUP(J32,'[1]Equipes'!A$4:F$20,2,0))</f>
        <v>AA Laranja Mecânica</v>
      </c>
      <c r="J32" s="14">
        <v>9</v>
      </c>
      <c r="K32" s="19" t="s">
        <v>7</v>
      </c>
      <c r="L32" s="20">
        <v>2</v>
      </c>
    </row>
    <row r="33" spans="1:12" ht="15.75">
      <c r="A33" s="4">
        <v>19</v>
      </c>
      <c r="B33" s="12">
        <v>41714</v>
      </c>
      <c r="C33" s="13">
        <v>0.3333333333333333</v>
      </c>
      <c r="D33" s="21">
        <v>3</v>
      </c>
      <c r="E33" s="15" t="str">
        <f>IF(IV$1&gt;IV$2,"x",VLOOKUP(D33,'[1]Equipes'!A$4:F$20,2,0))</f>
        <v>Santa Helena/ Sport Paraná</v>
      </c>
      <c r="F33" s="16" t="s">
        <v>1</v>
      </c>
      <c r="G33" s="17" t="s">
        <v>6</v>
      </c>
      <c r="H33" s="16" t="s">
        <v>1</v>
      </c>
      <c r="I33" s="18" t="str">
        <f>IF(IV$1&gt;IV$2,"x",VLOOKUP(J33,'[1]Equipes'!A$4:F$20,2,0))</f>
        <v>Frutas Boca Rica/ Malibú</v>
      </c>
      <c r="J33" s="21">
        <v>2</v>
      </c>
      <c r="K33" s="19" t="s">
        <v>7</v>
      </c>
      <c r="L33" s="22">
        <v>1</v>
      </c>
    </row>
    <row r="34" spans="1:12" ht="15.75">
      <c r="A34" s="4">
        <v>20</v>
      </c>
      <c r="B34" s="12">
        <v>41714</v>
      </c>
      <c r="C34" s="13">
        <v>0.40277777777777773</v>
      </c>
      <c r="D34" s="21">
        <v>1</v>
      </c>
      <c r="E34" s="15" t="str">
        <f>IF(IV$1&gt;IV$2,"x",VLOOKUP(D34,'[1]Equipes'!A$4:F$20,2,0))</f>
        <v>Nova Geração</v>
      </c>
      <c r="F34" s="16" t="s">
        <v>1</v>
      </c>
      <c r="G34" s="17" t="s">
        <v>6</v>
      </c>
      <c r="H34" s="16" t="s">
        <v>1</v>
      </c>
      <c r="I34" s="18" t="str">
        <f>IF(IV$1&gt;IV$2,"x",VLOOKUP(J34,'[1]Equipes'!A$4:F$20,2,0))</f>
        <v>Vila Maria</v>
      </c>
      <c r="J34" s="21">
        <v>4</v>
      </c>
      <c r="K34" s="19" t="s">
        <v>7</v>
      </c>
      <c r="L34" s="22">
        <v>1</v>
      </c>
    </row>
    <row r="35" spans="8:11" ht="12.75">
      <c r="H35" s="36"/>
      <c r="I35" s="36"/>
      <c r="J35" s="36"/>
      <c r="K35" s="36"/>
    </row>
    <row r="36" ht="12.75">
      <c r="I36" s="35"/>
    </row>
  </sheetData>
  <sheetProtection/>
  <mergeCells count="5">
    <mergeCell ref="H35:K35"/>
    <mergeCell ref="A1:K1"/>
    <mergeCell ref="A2:K2"/>
    <mergeCell ref="E3:I3"/>
    <mergeCell ref="E8:I8"/>
  </mergeCells>
  <conditionalFormatting sqref="H31:H34 H11:H14 H26:H29 H16:H19 H21:H24">
    <cfRule type="cellIs" priority="1" dxfId="3" operator="greaterThan" stopIfTrue="1">
      <formula>F11</formula>
    </cfRule>
    <cfRule type="cellIs" priority="2" dxfId="2" operator="equal" stopIfTrue="1">
      <formula>F11</formula>
    </cfRule>
  </conditionalFormatting>
  <conditionalFormatting sqref="F31:F34 F11:F14 F26:F29 F16:F19 F21:F24">
    <cfRule type="cellIs" priority="3" dxfId="3" operator="greaterThan" stopIfTrue="1">
      <formula>H11</formula>
    </cfRule>
    <cfRule type="cellIs" priority="4" dxfId="2" operator="equal" stopIfTrue="1">
      <formula>H11</formula>
    </cfRule>
  </conditionalFormatting>
  <conditionalFormatting sqref="E1:E9">
    <cfRule type="expression" priority="5" dxfId="1" stopIfTrue="1">
      <formula>#REF!&lt;3</formula>
    </cfRule>
    <cfRule type="expression" priority="6" dxfId="0" stopIfTrue="1">
      <formula>#REF!&gt;3</formula>
    </cfRule>
  </conditionalFormatting>
  <printOptions/>
  <pageMargins left="0.6" right="0.41" top="0.984251969" bottom="0.984251969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palomares</dc:creator>
  <cp:keywords/>
  <dc:description/>
  <cp:lastModifiedBy>bruna</cp:lastModifiedBy>
  <cp:lastPrinted>2014-01-30T11:55:57Z</cp:lastPrinted>
  <dcterms:created xsi:type="dcterms:W3CDTF">2014-01-30T11:20:47Z</dcterms:created>
  <dcterms:modified xsi:type="dcterms:W3CDTF">2014-01-31T10:17:02Z</dcterms:modified>
  <cp:category/>
  <cp:version/>
  <cp:contentType/>
  <cp:contentStatus/>
</cp:coreProperties>
</file>